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1"/>
  <workbookPr/>
  <mc:AlternateContent xmlns:mc="http://schemas.openxmlformats.org/markup-compatibility/2006">
    <mc:Choice Requires="x15">
      <x15ac:absPath xmlns:x15ac="http://schemas.microsoft.com/office/spreadsheetml/2010/11/ac" url="https://americananthro.sharepoint.com/sites/Meetings/Shared Documents/General/Section Meetings/Procedure/New SM Planning Procedure 2024/"/>
    </mc:Choice>
  </mc:AlternateContent>
  <xr:revisionPtr revIDLastSave="0" documentId="8_{B2BDAC25-7B49-4AF7-AE48-FFF387052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XYZ Meeting Consolidated" sheetId="1" r:id="rId1"/>
    <sheet name="XYZ Meeting Backu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49" i="2"/>
  <c r="A78" i="2"/>
  <c r="A72" i="2"/>
  <c r="A67" i="2"/>
  <c r="A56" i="2"/>
  <c r="A45" i="2"/>
  <c r="A39" i="2"/>
  <c r="A35" i="2"/>
  <c r="A31" i="2"/>
  <c r="A27" i="2"/>
  <c r="A23" i="2"/>
  <c r="A14" i="2"/>
  <c r="A8" i="2"/>
  <c r="A4" i="2"/>
  <c r="A16" i="2" s="1"/>
  <c r="C13" i="1"/>
  <c r="C28" i="1" l="1"/>
  <c r="C30" i="1" l="1"/>
</calcChain>
</file>

<file path=xl/sharedStrings.xml><?xml version="1.0" encoding="utf-8"?>
<sst xmlns="http://schemas.openxmlformats.org/spreadsheetml/2006/main" count="79" uniqueCount="77">
  <si>
    <t>American Anthropological Association</t>
  </si>
  <si>
    <t>Statement of Activities</t>
  </si>
  <si>
    <t>Section XYZ Spring Meeting - XYZ220</t>
  </si>
  <si>
    <t>Account</t>
  </si>
  <si>
    <t>Description</t>
  </si>
  <si>
    <t>Annual Budget</t>
  </si>
  <si>
    <t>REVENUE:</t>
  </si>
  <si>
    <t>3360</t>
  </si>
  <si>
    <t>Registration Fees</t>
  </si>
  <si>
    <t>3380</t>
  </si>
  <si>
    <t>Workshop Registration Fees</t>
  </si>
  <si>
    <t>Sponsorship Fees</t>
  </si>
  <si>
    <t xml:space="preserve">     TOTAL REVENUE</t>
  </si>
  <si>
    <t>EXPENDITURES:</t>
  </si>
  <si>
    <t>7020</t>
  </si>
  <si>
    <t>Prof./Consult./Honoraria</t>
  </si>
  <si>
    <t>7100</t>
  </si>
  <si>
    <t>Postage</t>
  </si>
  <si>
    <t>7110</t>
  </si>
  <si>
    <t>Supplies</t>
  </si>
  <si>
    <t>7140</t>
  </si>
  <si>
    <t>Photocopy/Duplication</t>
  </si>
  <si>
    <t>Insurance</t>
  </si>
  <si>
    <t>Miscellaneous</t>
  </si>
  <si>
    <t>7500</t>
  </si>
  <si>
    <t>Mtg Program Print/Freight</t>
  </si>
  <si>
    <t>7510</t>
  </si>
  <si>
    <t>Meeting Food and Space</t>
  </si>
  <si>
    <t>Meeting Travel</t>
  </si>
  <si>
    <t>7530</t>
  </si>
  <si>
    <t>Meeting Equip. Rental</t>
  </si>
  <si>
    <t>Contractual Services</t>
  </si>
  <si>
    <t xml:space="preserve">     TOTAL EXPENDITURES</t>
  </si>
  <si>
    <t xml:space="preserve">     CHANGE IN NET ASSETS</t>
  </si>
  <si>
    <t>3360-Registration Fees</t>
  </si>
  <si>
    <t>300 registrants @ $100/registration, based on prior year actuals</t>
  </si>
  <si>
    <t>3380-Workshop RegistrationFees</t>
  </si>
  <si>
    <t xml:space="preserve">20 registrants @ $25/registration, based on prior year actuals </t>
  </si>
  <si>
    <t>3485-Sponsorship Fees</t>
  </si>
  <si>
    <t>Badge sponsor</t>
  </si>
  <si>
    <t>WiFi sponsor</t>
  </si>
  <si>
    <t>Accessibility sponsor</t>
  </si>
  <si>
    <t>Revenue Subtotal</t>
  </si>
  <si>
    <t>7020-Prof/Consult/Honoraria</t>
  </si>
  <si>
    <t>Speaker Fees</t>
  </si>
  <si>
    <t>Access Consultant</t>
  </si>
  <si>
    <t>Temp Staff</t>
  </si>
  <si>
    <t>7100-Postage</t>
  </si>
  <si>
    <t>7110-Supplies</t>
  </si>
  <si>
    <t>7140-Photocopy/Duplication</t>
  </si>
  <si>
    <t>7420-Insurance</t>
  </si>
  <si>
    <t>7440-Miscellaneous</t>
  </si>
  <si>
    <t>Signage</t>
  </si>
  <si>
    <t>Registration supplies (badges, lanyards, tickets)</t>
  </si>
  <si>
    <t>Tips to hotel and other staff</t>
  </si>
  <si>
    <t>7500-Meeting Program Print/Freight</t>
  </si>
  <si>
    <t>Program, design, printing and shipping</t>
  </si>
  <si>
    <t>7510-Meeting Food &amp; Space</t>
  </si>
  <si>
    <t>Hotel Rental</t>
  </si>
  <si>
    <t>Catering for Welcome Reception</t>
  </si>
  <si>
    <t>Catering for Section Board Meeting</t>
  </si>
  <si>
    <t>Awards Ceremony</t>
  </si>
  <si>
    <t>7520-Meeting Travel</t>
  </si>
  <si>
    <t>Meeting flight, per diem, hotel, and ground transportation for President</t>
  </si>
  <si>
    <t>Meeting flight, per diem, hotel, and ground transportation for meeting planner</t>
  </si>
  <si>
    <t>Meeting flight, per diem, hotel, and ground transportation for Treasurer</t>
  </si>
  <si>
    <t>Meeting flight, per diem, hotel, and ground transportation for Secretary</t>
  </si>
  <si>
    <t>Site Visit flight, per diem, hotel, and ground transportation for President</t>
  </si>
  <si>
    <t>Site Visit flight, per diem, hotel, and ground transportation for meeting planner</t>
  </si>
  <si>
    <t>7530-Meeting Equipment Rental</t>
  </si>
  <si>
    <t>Audio Visual</t>
  </si>
  <si>
    <t>Furniture</t>
  </si>
  <si>
    <t>7560-Contractual Services</t>
  </si>
  <si>
    <t>Transportation, 2 day bus rental</t>
  </si>
  <si>
    <t>Photographer</t>
  </si>
  <si>
    <t>Childcare</t>
  </si>
  <si>
    <t>Expense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</si>
</sst>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3" fontId="1" fillId="0" borderId="0" xfId="0" applyNumberFormat="1" applyFont="1"/>
    <xf numFmtId="43" fontId="2" fillId="0" borderId="1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2" fillId="0" borderId="2" xfId="0" applyNumberFormat="1" applyFont="1" applyBorder="1" applyAlignment="1">
      <alignment horizontal="right"/>
    </xf>
    <xf numFmtId="0" fontId="3" fillId="0" borderId="0" xfId="0" applyFont="1"/>
    <xf numFmtId="43" fontId="0" fillId="0" borderId="0" xfId="0" applyNumberFormat="1"/>
    <xf numFmtId="43" fontId="3" fillId="0" borderId="3" xfId="0" applyNumberFormat="1" applyFont="1" applyBorder="1"/>
    <xf numFmtId="0" fontId="3" fillId="0" borderId="2" xfId="0" applyFont="1" applyBorder="1"/>
    <xf numFmtId="43" fontId="3" fillId="0" borderId="2" xfId="0" applyNumberFormat="1" applyFont="1" applyBorder="1"/>
    <xf numFmtId="43" fontId="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C30" sqref="A1:C30"/>
    </sheetView>
  </sheetViews>
  <sheetFormatPr defaultColWidth="8.85546875" defaultRowHeight="12.75"/>
  <cols>
    <col min="1" max="1" width="9.85546875" style="1" customWidth="1"/>
    <col min="2" max="2" width="37.5703125" style="1" customWidth="1"/>
    <col min="3" max="3" width="15.5703125" style="8" customWidth="1"/>
    <col min="4" max="4" width="35.5703125" style="1" customWidth="1"/>
    <col min="5" max="16384" width="8.85546875" style="1"/>
  </cols>
  <sheetData>
    <row r="1" spans="1:3">
      <c r="B1" s="2" t="s">
        <v>0</v>
      </c>
    </row>
    <row r="2" spans="1:3">
      <c r="B2" s="2" t="s">
        <v>1</v>
      </c>
    </row>
    <row r="3" spans="1:3">
      <c r="B3" s="2" t="s">
        <v>2</v>
      </c>
    </row>
    <row r="4" spans="1:3">
      <c r="B4" s="2"/>
    </row>
    <row r="5" spans="1:3">
      <c r="C5" s="2">
        <v>2024</v>
      </c>
    </row>
    <row r="6" spans="1:3">
      <c r="A6" s="3" t="s">
        <v>3</v>
      </c>
      <c r="B6" s="3" t="s">
        <v>4</v>
      </c>
      <c r="C6" s="9" t="s">
        <v>5</v>
      </c>
    </row>
    <row r="7" spans="1:3">
      <c r="A7" s="4"/>
      <c r="B7" s="5"/>
      <c r="C7" s="10"/>
    </row>
    <row r="8" spans="1:3">
      <c r="A8" s="6"/>
      <c r="B8" s="5" t="s">
        <v>6</v>
      </c>
      <c r="C8" s="11"/>
    </row>
    <row r="9" spans="1:3">
      <c r="A9" s="6"/>
      <c r="B9" s="7"/>
      <c r="C9" s="11"/>
    </row>
    <row r="10" spans="1:3">
      <c r="A10" s="6" t="s">
        <v>7</v>
      </c>
      <c r="B10" s="7" t="s">
        <v>8</v>
      </c>
      <c r="C10" s="11">
        <v>30000</v>
      </c>
    </row>
    <row r="11" spans="1:3">
      <c r="A11" s="6" t="s">
        <v>9</v>
      </c>
      <c r="B11" s="7" t="s">
        <v>10</v>
      </c>
      <c r="C11" s="11">
        <v>500</v>
      </c>
    </row>
    <row r="12" spans="1:3">
      <c r="A12" s="6">
        <v>3485</v>
      </c>
      <c r="B12" s="7" t="s">
        <v>11</v>
      </c>
      <c r="C12" s="12">
        <v>1500</v>
      </c>
    </row>
    <row r="13" spans="1:3">
      <c r="A13" s="6"/>
      <c r="B13" s="5" t="s">
        <v>12</v>
      </c>
      <c r="C13" s="13">
        <f>SUM(C10:C12)</f>
        <v>32000</v>
      </c>
    </row>
    <row r="14" spans="1:3">
      <c r="A14" s="6"/>
      <c r="B14" s="7"/>
      <c r="C14" s="11"/>
    </row>
    <row r="15" spans="1:3">
      <c r="A15" s="6"/>
      <c r="B15" s="5" t="s">
        <v>13</v>
      </c>
      <c r="C15" s="11"/>
    </row>
    <row r="16" spans="1:3">
      <c r="A16" s="6"/>
      <c r="B16" s="7"/>
      <c r="C16" s="11"/>
    </row>
    <row r="17" spans="1:4">
      <c r="A17" s="6" t="s">
        <v>14</v>
      </c>
      <c r="B17" s="7" t="s">
        <v>15</v>
      </c>
      <c r="C17" s="11">
        <v>5000</v>
      </c>
      <c r="D17" s="6"/>
    </row>
    <row r="18" spans="1:4">
      <c r="A18" s="6" t="s">
        <v>16</v>
      </c>
      <c r="B18" s="7" t="s">
        <v>17</v>
      </c>
      <c r="C18" s="11">
        <v>250</v>
      </c>
    </row>
    <row r="19" spans="1:4">
      <c r="A19" s="6" t="s">
        <v>18</v>
      </c>
      <c r="B19" s="7" t="s">
        <v>19</v>
      </c>
      <c r="C19" s="11">
        <v>250</v>
      </c>
    </row>
    <row r="20" spans="1:4">
      <c r="A20" s="6" t="s">
        <v>20</v>
      </c>
      <c r="B20" s="7" t="s">
        <v>21</v>
      </c>
      <c r="C20" s="11">
        <v>250</v>
      </c>
    </row>
    <row r="21" spans="1:4">
      <c r="A21" s="6">
        <v>7420</v>
      </c>
      <c r="B21" s="7" t="s">
        <v>22</v>
      </c>
      <c r="C21" s="11">
        <v>1000</v>
      </c>
    </row>
    <row r="22" spans="1:4">
      <c r="A22" s="6">
        <v>7440</v>
      </c>
      <c r="B22" s="7" t="s">
        <v>23</v>
      </c>
      <c r="C22" s="11">
        <v>10000</v>
      </c>
      <c r="D22" s="6"/>
    </row>
    <row r="23" spans="1:4">
      <c r="A23" s="6" t="s">
        <v>24</v>
      </c>
      <c r="B23" s="7" t="s">
        <v>25</v>
      </c>
      <c r="C23" s="11">
        <v>1000</v>
      </c>
    </row>
    <row r="24" spans="1:4">
      <c r="A24" s="6" t="s">
        <v>26</v>
      </c>
      <c r="B24" s="7" t="s">
        <v>27</v>
      </c>
      <c r="C24" s="11">
        <v>19000</v>
      </c>
    </row>
    <row r="25" spans="1:4">
      <c r="A25" s="6">
        <v>7520</v>
      </c>
      <c r="B25" s="7" t="s">
        <v>28</v>
      </c>
      <c r="C25" s="11">
        <v>10500</v>
      </c>
    </row>
    <row r="26" spans="1:4">
      <c r="A26" s="6" t="s">
        <v>29</v>
      </c>
      <c r="B26" s="7" t="s">
        <v>30</v>
      </c>
      <c r="C26" s="11">
        <v>15000</v>
      </c>
      <c r="D26" s="7"/>
    </row>
    <row r="27" spans="1:4">
      <c r="A27" s="6">
        <v>7560</v>
      </c>
      <c r="B27" s="7" t="s">
        <v>31</v>
      </c>
      <c r="C27" s="11">
        <v>5000</v>
      </c>
      <c r="D27" s="7"/>
    </row>
    <row r="28" spans="1:4">
      <c r="A28" s="6"/>
      <c r="B28" s="5" t="s">
        <v>32</v>
      </c>
      <c r="C28" s="20">
        <f>SUM(C17:C27)</f>
        <v>67250</v>
      </c>
    </row>
    <row r="29" spans="1:4">
      <c r="A29" s="6"/>
      <c r="B29" s="5"/>
      <c r="C29" s="10"/>
    </row>
    <row r="30" spans="1:4">
      <c r="A30" s="6"/>
      <c r="B30" s="5" t="s">
        <v>33</v>
      </c>
      <c r="C30" s="14">
        <f>C13-C28</f>
        <v>-35250</v>
      </c>
    </row>
    <row r="31" spans="1:4">
      <c r="A31" s="6"/>
    </row>
    <row r="32" spans="1:4">
      <c r="A32" s="6"/>
    </row>
    <row r="33" spans="1:1">
      <c r="A3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1173A-5E33-45A7-A348-C4A6DCBE2C72}">
  <dimension ref="A2:B80"/>
  <sheetViews>
    <sheetView workbookViewId="0">
      <selection activeCell="F69" sqref="F69"/>
    </sheetView>
  </sheetViews>
  <sheetFormatPr defaultRowHeight="15"/>
  <cols>
    <col min="1" max="1" width="10.85546875" bestFit="1" customWidth="1"/>
    <col min="2" max="2" width="58.5703125" bestFit="1" customWidth="1"/>
  </cols>
  <sheetData>
    <row r="2" spans="1:2">
      <c r="A2" s="15" t="s">
        <v>34</v>
      </c>
    </row>
    <row r="3" spans="1:2">
      <c r="A3" s="16">
        <v>30000</v>
      </c>
      <c r="B3" t="s">
        <v>35</v>
      </c>
    </row>
    <row r="4" spans="1:2">
      <c r="A4" s="17">
        <f>SUM(A3)</f>
        <v>30000</v>
      </c>
    </row>
    <row r="6" spans="1:2">
      <c r="A6" s="15" t="s">
        <v>36</v>
      </c>
    </row>
    <row r="7" spans="1:2">
      <c r="A7" s="16">
        <v>500</v>
      </c>
      <c r="B7" t="s">
        <v>37</v>
      </c>
    </row>
    <row r="8" spans="1:2">
      <c r="A8" s="17">
        <f>SUM(A7)</f>
        <v>500</v>
      </c>
    </row>
    <row r="10" spans="1:2">
      <c r="A10" s="15" t="s">
        <v>38</v>
      </c>
    </row>
    <row r="11" spans="1:2">
      <c r="A11" s="16">
        <v>1000</v>
      </c>
      <c r="B11" t="s">
        <v>39</v>
      </c>
    </row>
    <row r="12" spans="1:2">
      <c r="A12" s="16">
        <v>250</v>
      </c>
      <c r="B12" t="s">
        <v>40</v>
      </c>
    </row>
    <row r="13" spans="1:2">
      <c r="A13" s="16">
        <v>250</v>
      </c>
      <c r="B13" t="s">
        <v>41</v>
      </c>
    </row>
    <row r="14" spans="1:2">
      <c r="A14" s="17">
        <f>SUM(A11:A13)</f>
        <v>1500</v>
      </c>
    </row>
    <row r="16" spans="1:2">
      <c r="A16" s="19">
        <f>A4+A8+A14</f>
        <v>32000</v>
      </c>
      <c r="B16" s="18" t="s">
        <v>42</v>
      </c>
    </row>
    <row r="19" spans="1:2">
      <c r="A19" s="15" t="s">
        <v>43</v>
      </c>
    </row>
    <row r="20" spans="1:2">
      <c r="A20" s="16">
        <v>2500</v>
      </c>
      <c r="B20" t="s">
        <v>44</v>
      </c>
    </row>
    <row r="21" spans="1:2">
      <c r="A21" s="16">
        <v>500</v>
      </c>
      <c r="B21" t="s">
        <v>45</v>
      </c>
    </row>
    <row r="22" spans="1:2">
      <c r="A22" s="16">
        <v>2000</v>
      </c>
      <c r="B22" t="s">
        <v>46</v>
      </c>
    </row>
    <row r="23" spans="1:2">
      <c r="A23" s="17">
        <f>SUM(A20:A22)</f>
        <v>5000</v>
      </c>
    </row>
    <row r="25" spans="1:2">
      <c r="A25" s="15" t="s">
        <v>47</v>
      </c>
    </row>
    <row r="26" spans="1:2">
      <c r="A26" s="16">
        <v>250</v>
      </c>
    </row>
    <row r="27" spans="1:2">
      <c r="A27" s="17">
        <f>SUM(A26)</f>
        <v>250</v>
      </c>
    </row>
    <row r="29" spans="1:2">
      <c r="A29" s="15" t="s">
        <v>48</v>
      </c>
    </row>
    <row r="30" spans="1:2">
      <c r="A30" s="16">
        <v>250</v>
      </c>
    </row>
    <row r="31" spans="1:2">
      <c r="A31" s="17">
        <f>SUM(A30)</f>
        <v>250</v>
      </c>
    </row>
    <row r="33" spans="1:2">
      <c r="A33" s="15" t="s">
        <v>49</v>
      </c>
    </row>
    <row r="34" spans="1:2">
      <c r="A34" s="16">
        <v>250</v>
      </c>
    </row>
    <row r="35" spans="1:2">
      <c r="A35" s="17">
        <f>SUM(A34)</f>
        <v>250</v>
      </c>
    </row>
    <row r="37" spans="1:2">
      <c r="A37" s="15" t="s">
        <v>50</v>
      </c>
    </row>
    <row r="38" spans="1:2">
      <c r="A38" s="16">
        <v>1000</v>
      </c>
    </row>
    <row r="39" spans="1:2">
      <c r="A39" s="17">
        <f>SUM(A38)</f>
        <v>1000</v>
      </c>
    </row>
    <row r="41" spans="1:2">
      <c r="A41" s="15" t="s">
        <v>51</v>
      </c>
    </row>
    <row r="42" spans="1:2">
      <c r="A42" s="16">
        <v>5000</v>
      </c>
      <c r="B42" t="s">
        <v>52</v>
      </c>
    </row>
    <row r="43" spans="1:2">
      <c r="A43" s="16">
        <v>4000</v>
      </c>
      <c r="B43" t="s">
        <v>53</v>
      </c>
    </row>
    <row r="44" spans="1:2">
      <c r="A44" s="16">
        <v>1000</v>
      </c>
      <c r="B44" t="s">
        <v>54</v>
      </c>
    </row>
    <row r="45" spans="1:2">
      <c r="A45" s="17">
        <f>SUM(A42:A44)</f>
        <v>10000</v>
      </c>
    </row>
    <row r="47" spans="1:2">
      <c r="A47" s="15" t="s">
        <v>55</v>
      </c>
    </row>
    <row r="48" spans="1:2">
      <c r="A48" s="16">
        <v>1000</v>
      </c>
      <c r="B48" t="s">
        <v>56</v>
      </c>
    </row>
    <row r="49" spans="1:2">
      <c r="A49" s="17">
        <f>SUM(A48)</f>
        <v>1000</v>
      </c>
    </row>
    <row r="51" spans="1:2">
      <c r="A51" s="15" t="s">
        <v>57</v>
      </c>
    </row>
    <row r="52" spans="1:2">
      <c r="A52" s="16">
        <v>8000</v>
      </c>
      <c r="B52" t="s">
        <v>58</v>
      </c>
    </row>
    <row r="53" spans="1:2">
      <c r="A53" s="16">
        <v>5000</v>
      </c>
      <c r="B53" t="s">
        <v>59</v>
      </c>
    </row>
    <row r="54" spans="1:2">
      <c r="A54" s="16">
        <v>3000</v>
      </c>
      <c r="B54" t="s">
        <v>60</v>
      </c>
    </row>
    <row r="55" spans="1:2">
      <c r="A55" s="16">
        <v>3000</v>
      </c>
      <c r="B55" t="s">
        <v>61</v>
      </c>
    </row>
    <row r="56" spans="1:2">
      <c r="A56" s="17">
        <f>SUM(A52:A55)</f>
        <v>19000</v>
      </c>
    </row>
    <row r="58" spans="1:2">
      <c r="A58" s="15" t="s">
        <v>62</v>
      </c>
    </row>
    <row r="59" spans="1:2">
      <c r="A59" s="16">
        <v>1500</v>
      </c>
      <c r="B59" t="s">
        <v>63</v>
      </c>
    </row>
    <row r="60" spans="1:2">
      <c r="A60" s="16">
        <v>1500</v>
      </c>
      <c r="B60" t="s">
        <v>64</v>
      </c>
    </row>
    <row r="61" spans="1:2">
      <c r="A61" s="16">
        <v>1500</v>
      </c>
      <c r="B61" t="s">
        <v>64</v>
      </c>
    </row>
    <row r="62" spans="1:2">
      <c r="A62" s="16">
        <v>1500</v>
      </c>
      <c r="B62" t="s">
        <v>65</v>
      </c>
    </row>
    <row r="63" spans="1:2">
      <c r="A63" s="16">
        <v>1500</v>
      </c>
      <c r="B63" t="s">
        <v>66</v>
      </c>
    </row>
    <row r="64" spans="1:2">
      <c r="A64" s="16">
        <v>1000</v>
      </c>
      <c r="B64" t="s">
        <v>67</v>
      </c>
    </row>
    <row r="65" spans="1:2">
      <c r="A65" s="16">
        <v>1000</v>
      </c>
      <c r="B65" t="s">
        <v>68</v>
      </c>
    </row>
    <row r="66" spans="1:2">
      <c r="A66" s="16">
        <v>1000</v>
      </c>
      <c r="B66" t="s">
        <v>68</v>
      </c>
    </row>
    <row r="67" spans="1:2">
      <c r="A67" s="17">
        <f>SUM(A59:A66)</f>
        <v>10500</v>
      </c>
    </row>
    <row r="69" spans="1:2">
      <c r="A69" s="15" t="s">
        <v>69</v>
      </c>
    </row>
    <row r="70" spans="1:2">
      <c r="A70" s="16">
        <v>10000</v>
      </c>
      <c r="B70" t="s">
        <v>70</v>
      </c>
    </row>
    <row r="71" spans="1:2">
      <c r="A71" s="16">
        <v>5000</v>
      </c>
      <c r="B71" t="s">
        <v>71</v>
      </c>
    </row>
    <row r="72" spans="1:2">
      <c r="A72" s="17">
        <f>SUM(A70:A71)</f>
        <v>15000</v>
      </c>
    </row>
    <row r="74" spans="1:2">
      <c r="A74" s="15" t="s">
        <v>72</v>
      </c>
    </row>
    <row r="75" spans="1:2">
      <c r="A75" s="16">
        <v>2000</v>
      </c>
      <c r="B75" t="s">
        <v>73</v>
      </c>
    </row>
    <row r="76" spans="1:2">
      <c r="A76" s="16">
        <v>1500</v>
      </c>
      <c r="B76" t="s">
        <v>74</v>
      </c>
    </row>
    <row r="77" spans="1:2">
      <c r="A77" s="16">
        <v>1500</v>
      </c>
      <c r="B77" t="s">
        <v>75</v>
      </c>
    </row>
    <row r="78" spans="1:2">
      <c r="A78" s="17">
        <f>SUM(A75:A77)</f>
        <v>5000</v>
      </c>
    </row>
    <row r="80" spans="1:2">
      <c r="A80" s="19">
        <f>A23+A27+A31+A35+A39+A45+A49+A56+A67+A72+A78</f>
        <v>67250</v>
      </c>
      <c r="B80" s="18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97091C78AEC4F918DA25CD68144EC" ma:contentTypeVersion="17" ma:contentTypeDescription="Create a new document." ma:contentTypeScope="" ma:versionID="02bdea9e6609e857094ff8c82e41edc1">
  <xsd:schema xmlns:xsd="http://www.w3.org/2001/XMLSchema" xmlns:xs="http://www.w3.org/2001/XMLSchema" xmlns:p="http://schemas.microsoft.com/office/2006/metadata/properties" xmlns:ns2="86bd8e5d-64b3-4ecd-b467-06db046d6ef7" xmlns:ns3="e96faa26-a408-4ea1-b472-15e7e763bc39" targetNamespace="http://schemas.microsoft.com/office/2006/metadata/properties" ma:root="true" ma:fieldsID="96c01d20e864011dbd12009fd88d9d88" ns2:_="" ns3:_="">
    <xsd:import namespace="86bd8e5d-64b3-4ecd-b467-06db046d6ef7"/>
    <xsd:import namespace="e96faa26-a408-4ea1-b472-15e7e763b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d8e5d-64b3-4ecd-b467-06db046d6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7491bf1-6095-4a4f-a207-c75bcbb8c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faa26-a408-4ea1-b472-15e7e763bc3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f79287-afde-4dfa-a208-19d7e8ba72c0}" ma:internalName="TaxCatchAll" ma:showField="CatchAllData" ma:web="e96faa26-a408-4ea1-b472-15e7e763bc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bd8e5d-64b3-4ecd-b467-06db046d6ef7">
      <Terms xmlns="http://schemas.microsoft.com/office/infopath/2007/PartnerControls"/>
    </lcf76f155ced4ddcb4097134ff3c332f>
    <TaxCatchAll xmlns="e96faa26-a408-4ea1-b472-15e7e763bc39" xsi:nil="true"/>
    <SharedWithUsers xmlns="e96faa26-a408-4ea1-b472-15e7e763bc39">
      <UserInfo>
        <DisplayName>Amaris Morningstar</DisplayName>
        <AccountId>141</AccountId>
        <AccountType/>
      </UserInfo>
      <UserInfo>
        <DisplayName>Shawn Ifill</DisplayName>
        <AccountId>147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2F46D4A-3B54-46D4-9D4F-C62B005D2185}"/>
</file>

<file path=customXml/itemProps2.xml><?xml version="1.0" encoding="utf-8"?>
<ds:datastoreItem xmlns:ds="http://schemas.openxmlformats.org/officeDocument/2006/customXml" ds:itemID="{4D1DCD3B-C268-45B0-8888-1DA2A88244C9}"/>
</file>

<file path=customXml/itemProps3.xml><?xml version="1.0" encoding="utf-8"?>
<ds:datastoreItem xmlns:ds="http://schemas.openxmlformats.org/officeDocument/2006/customXml" ds:itemID="{5400EB52-D3E9-4D85-98C2-088106A16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Lynch</dc:creator>
  <cp:keywords/>
  <dc:description/>
  <cp:lastModifiedBy/>
  <cp:revision/>
  <dcterms:created xsi:type="dcterms:W3CDTF">2019-10-17T16:21:03Z</dcterms:created>
  <dcterms:modified xsi:type="dcterms:W3CDTF">2024-02-15T18:33:23Z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0x0101003A197091C78AEC4F918DA25CD68144EC</vt:lpwstr>
  </property>
  <property fmtid="{D5CDD505-2E9C-101B-9397-08002B2CF9AE}" pid="3" name="Order">
    <vt:r8>134000</vt:r8>
  </property>
  <property fmtid="{D5CDD505-2E9C-101B-9397-08002B2CF9AE}" pid="4" name="MediaServiceImageTags">
    <vt:lpwstr/>
  </property>
</Properties>
</file>